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C:\Users\casca\Documents\Mountaineers Stuff\Global Adventures\"/>
    </mc:Choice>
  </mc:AlternateContent>
  <xr:revisionPtr revIDLastSave="0" documentId="13_ncr:1_{9FCF207D-37BE-4B2E-83B7-4106F14D3AC7}" xr6:coauthVersionLast="47" xr6:coauthVersionMax="47" xr10:uidLastSave="{00000000-0000-0000-0000-000000000000}"/>
  <bookViews>
    <workbookView xWindow="-120" yWindow="-120" windowWidth="20730" windowHeight="11160" xr2:uid="{00000000-000D-0000-FFFF-FFFF00000000}"/>
  </bookViews>
  <sheets>
    <sheet name="Instructions" sheetId="7" r:id="rId1"/>
    <sheet name="Trip Cost Worksheet" sheetId="6" r:id="rId2"/>
    <sheet name="Budget for GA Committee" sheetId="1" r:id="rId3"/>
    <sheet name="Budget for Club Accounting" sheetId="5" r:id="rId4"/>
    <sheet name="Final Expense Summary" sheetId="3" r:id="rId5"/>
  </sheets>
  <definedNames>
    <definedName name="Participants">'Budget for GA Committee'!$C$17</definedName>
    <definedName name="Total_Revenue">'Final Expense Summary'!#REF!</definedName>
  </definedNames>
  <calcPr calcId="181029"/>
</workbook>
</file>

<file path=xl/calcChain.xml><?xml version="1.0" encoding="utf-8"?>
<calcChain xmlns="http://schemas.openxmlformats.org/spreadsheetml/2006/main">
  <c r="B13" i="5" l="1"/>
  <c r="B12" i="5"/>
  <c r="B11" i="5"/>
  <c r="B10" i="5"/>
  <c r="B9" i="5"/>
  <c r="B8" i="5"/>
  <c r="B7" i="5"/>
  <c r="C16" i="1"/>
  <c r="D13" i="1"/>
  <c r="D11" i="1"/>
  <c r="D18" i="1" s="1"/>
  <c r="D8" i="1"/>
  <c r="D7" i="1"/>
  <c r="D6" i="1"/>
  <c r="G19" i="6"/>
  <c r="F19" i="6"/>
  <c r="E19" i="6"/>
  <c r="D19" i="6"/>
  <c r="C19" i="6"/>
  <c r="D20" i="3" l="1"/>
  <c r="B16" i="3"/>
  <c r="D13" i="3"/>
  <c r="D14" i="3" s="1"/>
  <c r="D18" i="3" s="1"/>
  <c r="F18" i="6"/>
  <c r="C15" i="1" l="1"/>
  <c r="C9" i="1"/>
  <c r="B19" i="5" l="1"/>
  <c r="B17" i="3" s="1"/>
  <c r="G18" i="6" l="1"/>
  <c r="E18" i="6"/>
  <c r="D18" i="6"/>
  <c r="C18" i="6"/>
  <c r="D19" i="1" l="1"/>
  <c r="B7" i="3"/>
  <c r="A2" i="5" l="1"/>
  <c r="A2" i="3"/>
  <c r="A3" i="3"/>
  <c r="A3" i="5"/>
  <c r="B11" i="3" l="1"/>
  <c r="B10" i="3"/>
  <c r="C12" i="1"/>
  <c r="C14" i="1"/>
  <c r="C13" i="1"/>
  <c r="C11" i="1"/>
  <c r="C8" i="1"/>
  <c r="C7" i="1"/>
  <c r="C6" i="1"/>
  <c r="C10" i="1"/>
  <c r="C19" i="1" l="1"/>
  <c r="B12" i="3"/>
  <c r="B9" i="3"/>
  <c r="B8" i="3"/>
  <c r="B20" i="3" l="1"/>
  <c r="C20" i="1"/>
  <c r="D20" i="1"/>
  <c r="C14" i="3"/>
  <c r="C21" i="1" l="1"/>
  <c r="D21" i="1"/>
  <c r="D24" i="1" s="1"/>
  <c r="C22" i="1" l="1"/>
  <c r="C23" i="1" s="1"/>
  <c r="D22" i="1"/>
  <c r="B14" i="5" l="1"/>
  <c r="B13" i="3" s="1"/>
  <c r="D23" i="1"/>
  <c r="B15" i="5" l="1"/>
  <c r="B20" i="5" s="1"/>
  <c r="B14" i="3"/>
  <c r="B21" i="5" l="1"/>
  <c r="B18" i="3"/>
</calcChain>
</file>

<file path=xl/sharedStrings.xml><?xml version="1.0" encoding="utf-8"?>
<sst xmlns="http://schemas.openxmlformats.org/spreadsheetml/2006/main" count="127" uniqueCount="101">
  <si>
    <t>Expenses Included</t>
  </si>
  <si>
    <t>Contingency:</t>
  </si>
  <si>
    <t>Guide/Trekking Service:</t>
  </si>
  <si>
    <t>Excursions/Tours:</t>
  </si>
  <si>
    <t>Cancellation Insurance:</t>
  </si>
  <si>
    <t>Travel Agency Fees:</t>
  </si>
  <si>
    <t>Expense Total</t>
  </si>
  <si>
    <t>GrandTotal</t>
  </si>
  <si>
    <t>(Not all expense categories need to be utilized.  They may not be applicable or listed as excluded expenses.)</t>
  </si>
  <si>
    <t>Expenses NOT Included in Trip Price</t>
  </si>
  <si>
    <t>Passes/Permits:</t>
  </si>
  <si>
    <t>Equipment Rental (phone, vehicle, boats, gear):</t>
  </si>
  <si>
    <t>Administration (Memberships, maps, tax, phone, postage, copying):</t>
  </si>
  <si>
    <t>Food (meals, supplies):</t>
  </si>
  <si>
    <t>Lodging (Hotels, Huts, Camp Fees):</t>
  </si>
  <si>
    <t>Transportation (air travel, trains, buses, taxis, boats within main itinerary)</t>
  </si>
  <si>
    <t>Cost Per Person</t>
  </si>
  <si>
    <t>Other (please describe)</t>
  </si>
  <si>
    <t>Included  Insurance:</t>
  </si>
  <si>
    <t>Pre-Trip Budget Worksheet</t>
  </si>
  <si>
    <t>Subtotal</t>
  </si>
  <si>
    <t>Mountaineers Admin Fee</t>
  </si>
  <si>
    <t>* Leader fill in green cells.  Do NOT type in the other cells - they will calculate automatically.</t>
  </si>
  <si>
    <t>Post-Trip Actual</t>
  </si>
  <si>
    <t>Transportation</t>
  </si>
  <si>
    <t>Food</t>
  </si>
  <si>
    <r>
      <t>Pre-Trip Forecast</t>
    </r>
    <r>
      <rPr>
        <b/>
        <vertAlign val="superscript"/>
        <sz val="11"/>
        <color theme="1"/>
        <rFont val="Calibri"/>
        <family val="2"/>
        <scheme val="minor"/>
      </rPr>
      <t>1</t>
    </r>
  </si>
  <si>
    <t>Post-Trip Expense Summary for Club Accounting</t>
  </si>
  <si>
    <t>Transport</t>
  </si>
  <si>
    <t>Lodging</t>
  </si>
  <si>
    <t>Total Cost</t>
  </si>
  <si>
    <t>Total Revenue</t>
  </si>
  <si>
    <t>Cost Per Participant</t>
  </si>
  <si>
    <t>Notes/Description</t>
  </si>
  <si>
    <t>Administration, Equipment Rentals, Passes/permits, insurance</t>
  </si>
  <si>
    <t>Guides, Travel Agents, Tours</t>
  </si>
  <si>
    <t>Trip Expenses</t>
  </si>
  <si>
    <t>Number of Participants (not counting leaders)</t>
  </si>
  <si>
    <t>Per Person Trip Price</t>
  </si>
  <si>
    <t>Budget - Main Itinerary</t>
  </si>
  <si>
    <t>Budget Summary for Club Accounting</t>
  </si>
  <si>
    <t>Net Income</t>
  </si>
  <si>
    <t>Net Income Margin</t>
  </si>
  <si>
    <t>Travel medical/medevac Insurance:</t>
  </si>
  <si>
    <t>DATE</t>
  </si>
  <si>
    <t>Tours</t>
  </si>
  <si>
    <t>ITINERARY</t>
  </si>
  <si>
    <t>Included Costs Per Person (including leader(s)</t>
  </si>
  <si>
    <t>Total Cost - Main</t>
  </si>
  <si>
    <t>Transportation - air travel</t>
  </si>
  <si>
    <t>Transportation - airport taxi</t>
  </si>
  <si>
    <t xml:space="preserve">Global Adventure:  </t>
  </si>
  <si>
    <t xml:space="preserve">Adventure Title:    </t>
  </si>
  <si>
    <t xml:space="preserve">Planned Adventure Dates:    </t>
  </si>
  <si>
    <t>Budget As Originally Approved</t>
  </si>
  <si>
    <t>Guide/Outfitter</t>
  </si>
  <si>
    <t>Enter this total manually in D10</t>
  </si>
  <si>
    <t>Enter this total manually in D15</t>
  </si>
  <si>
    <t>Carried over from previous tab</t>
  </si>
  <si>
    <t>Leader's Share of Trip Expenses</t>
  </si>
  <si>
    <t>For reference only - already counted above</t>
  </si>
  <si>
    <t>User chooses the contingency</t>
  </si>
  <si>
    <t xml:space="preserve">Number of Participants (not including leaders) </t>
  </si>
  <si>
    <t>Leaders' Incremental Trip Expenses (not included above)</t>
  </si>
  <si>
    <t>Incremental Leader Expenses Not included Above</t>
  </si>
  <si>
    <t>Total Revenue Collected from Participants</t>
  </si>
  <si>
    <t xml:space="preserve">Net Income </t>
  </si>
  <si>
    <t>Number of Participants (not incl leaders)</t>
  </si>
  <si>
    <t>Leader Expense as % of Total Expense  (not including Admin Fee)</t>
  </si>
  <si>
    <t>Leader Expense as % of Per-Perticipant Cost (not incl Admin Fee)</t>
  </si>
  <si>
    <t>GrandTotal Expense</t>
  </si>
  <si>
    <t>Can add your own finer-grained headings here and add across to main headings to the left</t>
  </si>
  <si>
    <t>Enter this total manually in D9</t>
  </si>
  <si>
    <t>Enter this total manually in D12</t>
  </si>
  <si>
    <t>Enter this total manually in D14</t>
  </si>
  <si>
    <r>
      <t>·</t>
    </r>
    <r>
      <rPr>
        <sz val="7"/>
        <color rgb="FF000000"/>
        <rFont val="Times New Roman"/>
        <family val="1"/>
      </rPr>
      <t>        </t>
    </r>
    <r>
      <rPr>
        <sz val="11"/>
        <color rgb="FF000000"/>
        <rFont val="Calibri"/>
        <family val="2"/>
        <scheme val="minor"/>
      </rPr>
      <t>The yellow cells are automatically populated after you fill in the green cells.</t>
    </r>
  </si>
  <si>
    <r>
      <t>·</t>
    </r>
    <r>
      <rPr>
        <sz val="7"/>
        <color rgb="FF000000"/>
        <rFont val="Times New Roman"/>
        <family val="1"/>
      </rPr>
      <t>        </t>
    </r>
    <r>
      <rPr>
        <sz val="11"/>
        <color rgb="FF000000"/>
        <rFont val="Calibri"/>
        <family val="2"/>
        <scheme val="minor"/>
      </rPr>
      <t>Be sure to save the approved version of this spreadsheet before you start revising it! </t>
    </r>
  </si>
  <si>
    <t>Put # of participants including leader(s) in the cell below:</t>
  </si>
  <si>
    <r>
      <t>·</t>
    </r>
    <r>
      <rPr>
        <sz val="7"/>
        <color rgb="FF000000"/>
        <rFont val="Times New Roman"/>
        <family val="1"/>
      </rPr>
      <t>        </t>
    </r>
    <r>
      <rPr>
        <sz val="11"/>
        <color rgb="FF000000"/>
        <rFont val="Calibri"/>
        <family val="2"/>
        <scheme val="minor"/>
      </rPr>
      <t>The number in cell D16 is the amount of additional expense the leader expects to incur, usually getting to and from the adventure location.  You can also use this cell to subtract any amount of the direct trip expense that the leader will cover themselves.</t>
    </r>
  </si>
  <si>
    <t>* Leader fill in green cells.  Do NOT type in the yellow cells - they will calculate automatically.</t>
  </si>
  <si>
    <t>Enter this manually in C17</t>
  </si>
  <si>
    <t>Enter this total manually in D16.  Can include leader airfare/ transport to and from the trip but not the direct costs of the trip program</t>
  </si>
  <si>
    <t>Participant Trip Cost Worksheet - REQUIRED</t>
  </si>
  <si>
    <r>
      <t>·</t>
    </r>
    <r>
      <rPr>
        <sz val="7"/>
        <color rgb="FF000000"/>
        <rFont val="Times New Roman"/>
        <family val="1"/>
      </rPr>
      <t>        </t>
    </r>
    <r>
      <rPr>
        <sz val="11"/>
        <color rgb="FF000000"/>
        <rFont val="Calibri"/>
        <family val="2"/>
        <scheme val="minor"/>
      </rPr>
      <t>This tab is your starting point.  Fill in your day by day dates and itinerary and then itemize per-person expenses in the columns associated with lodging, transportation, food, guide/outfitter expense and tour expense.  (You may need to take a fixed total expense quote and divide it by the total number of people including leaders to get the per-person cost. )   Sum up the expenses in each category at the bottom, first on a per-person basis, and then multiplied by the total number of people including leaders to get the total expense in that column.  These expense items must be in US dollars, so add a cell for the exchange rate conversion to US dollars if your quote is in another currency, and periodically check-update that cell.</t>
    </r>
  </si>
  <si>
    <t>Exchange rate to USD</t>
  </si>
  <si>
    <t>per person</t>
  </si>
  <si>
    <t>total</t>
  </si>
  <si>
    <t>This template consists of a series of spreadsheets that are linked together.  Data from one shows up automatically in the next spreadsheet, and much of the calculating is done for you automatically.  Here is some general guidance on how to use the template:</t>
  </si>
  <si>
    <r>
      <t>·</t>
    </r>
    <r>
      <rPr>
        <sz val="7"/>
        <color rgb="FF000000"/>
        <rFont val="Times New Roman"/>
        <family val="1"/>
      </rPr>
      <t>        </t>
    </r>
    <r>
      <rPr>
        <sz val="11"/>
        <color rgb="FF000000"/>
        <rFont val="Calibri"/>
        <family val="2"/>
        <scheme val="minor"/>
      </rPr>
      <t>You can add or delete rows, but do not add columns.  Please add detailed notes off to the right or a comment in a particular cell explaining what that item includes (e.g. "individual share of 12-person rental van";  "individual share of a rented AirBnB"; "share of a 2-person hotel room", " day-tour")</t>
    </r>
  </si>
  <si>
    <t>Please add detailed explanation in this column</t>
  </si>
  <si>
    <t>Total Contingency</t>
  </si>
  <si>
    <t>·       The per-person totals for each column add up at the bottom of the sheet in cells D18-G18 (the row number may be different if you add rows).  Type the number of participants plus leaders in cell B19 and this number will be used to calculate the total expense by category across all participants and leaders.  Make sure that this number of participants is consistent with the number used in the "Budget for GA Committee"  in cell C17 but leaving the leader(s) out of the count if you plan for their costs to be covered.</t>
  </si>
  <si>
    <r>
      <t>·</t>
    </r>
    <r>
      <rPr>
        <sz val="7"/>
        <color rgb="FF000000"/>
        <rFont val="Times New Roman"/>
        <family val="1"/>
      </rPr>
      <t>        </t>
    </r>
    <r>
      <rPr>
        <sz val="11"/>
        <color rgb="FF000000"/>
        <rFont val="Calibri"/>
        <family val="2"/>
        <scheme val="minor"/>
      </rPr>
      <t>The information that you need to enter on this spreadsheet is identified by the green color cells. Some of the information will come over automatically from your Trip Cost Worksheet, while some of the cells you will type in (see the notes in column E of the Budget for GA Committee tab).  Please enter a detailed explanation of what is included in each expense in column E, or as a comment on an individual cell.</t>
    </r>
  </si>
  <si>
    <t>*  First enter the total number of group members NOT COUNTING THE LEADER(S) in cell C17.</t>
  </si>
  <si>
    <r>
      <t>·</t>
    </r>
    <r>
      <rPr>
        <sz val="7"/>
        <color rgb="FF000000"/>
        <rFont val="Times New Roman"/>
        <family val="1"/>
      </rPr>
      <t>        </t>
    </r>
    <r>
      <rPr>
        <sz val="11"/>
        <color rgb="FF000000"/>
        <rFont val="Calibri"/>
        <family val="2"/>
        <scheme val="minor"/>
      </rPr>
      <t>Manually enter a trip price that the participant will pay, along with the number of participants (not including leaders) – which are the green cells.  This trip price  should cover (at the very least) all of the trip expenses plus the contingency, leader expense and Mountaineers admin fee.</t>
    </r>
  </si>
  <si>
    <t>Budget for GA Committee - REQUIRED</t>
  </si>
  <si>
    <t>Budget for Club Accounting - REQUIRED</t>
  </si>
  <si>
    <t>SAVE A COPY OF THIS WORKBOOK WITH YOUR TRIP TITLE AND  'ORIGINAL BUDGET' AS SOON AS YOUR TRIP IS APPROVED, AND DO NOT MODIFY THIS VERSION.  SEPARATELY SAVE A NEW COPY OF THIS WORKBOOK WITH YOUR TRIP TITLE AND 'UPDATED BUDGET', AND MODIFY THIS ONE AS YOU GET BETTER COST ESTIMATES DURING THE PLANNING PERIOD BEFORE THE TRIP.</t>
  </si>
  <si>
    <r>
      <t xml:space="preserve">*  </t>
    </r>
    <r>
      <rPr>
        <sz val="11"/>
        <color rgb="FF000000"/>
        <rFont val="Calibri"/>
        <family val="2"/>
        <scheme val="minor"/>
      </rPr>
      <t>Don't forget to fill out the section below to estimate expenses that are NOT included in the trip price.  This cell can be a range, but if you enter a range you will need to calculate the bottom-line sum manually and enter it in cell C40.</t>
    </r>
  </si>
  <si>
    <t>·  Contingency – you can change this to a % that makes sense for your trip.  (A 5% contingency is for a budget that you are fairly confident in;  if you are uncertain about the estimates of some of the costs or if you're paying in a foreign currency, you may want to go up as high as 15%.)  Once you enter the contingency percentage in cell B20, the dollar amount associated with that percentage contingency will calculate for you.  You can adjust the contingency amount down for any expenses that are final and not expected to fluctuate at the time the budget is submitted.  DO NOT under-state the contingency - you can NOT lose money on your global adventure so if your costs turn out to be higher than your trip revenues you may have to absorb some or all of the gap with your leader expense reimbursements.</t>
  </si>
  <si>
    <r>
      <t>·</t>
    </r>
    <r>
      <rPr>
        <sz val="7"/>
        <color rgb="FF000000"/>
        <rFont val="Times New Roman"/>
        <family val="1"/>
      </rPr>
      <t>        </t>
    </r>
    <r>
      <rPr>
        <sz val="11"/>
        <color rgb="FF000000"/>
        <rFont val="Calibri"/>
        <family val="2"/>
        <scheme val="minor"/>
      </rPr>
      <t>This spreadsheet is an automatically-generated summary of the previous sheet and is sent to the club accounting group, for their information, when the trip is approved . (it can be sent as a printed pdf of this one page of the budget.)   This also sheet helps us develop annual budgets and mid-flight updates for revenue, expense and margin.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</si>
</sst>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quot;$&quot;* #,##0_);_(&quot;$&quot;* \(#,##0\);_(&quot;$&quot;* &quot;-&quot;??_);_(@_)"/>
    <numFmt numFmtId="165" formatCode="[$-409]d\-mmm\-yy;@"/>
    <numFmt numFmtId="166" formatCode="_(* #,##0_);_(* \(#,##0\);_(* &quot;-&quot;??_);_(@_)"/>
    <numFmt numFmtId="167" formatCode="mm/dd/yy;@"/>
    <numFmt numFmtId="168" formatCode="0.0"/>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4"/>
      <color theme="1"/>
      <name val="Calibri"/>
      <family val="2"/>
      <scheme val="minor"/>
    </font>
    <font>
      <b/>
      <sz val="16"/>
      <color theme="1"/>
      <name val="Calibri"/>
      <family val="2"/>
      <scheme val="minor"/>
    </font>
    <font>
      <b/>
      <sz val="22"/>
      <color theme="1"/>
      <name val="Calibri"/>
      <family val="2"/>
      <scheme val="minor"/>
    </font>
    <font>
      <b/>
      <vertAlign val="superscript"/>
      <sz val="11"/>
      <color theme="1"/>
      <name val="Calibri"/>
      <family val="2"/>
      <scheme val="minor"/>
    </font>
    <font>
      <b/>
      <sz val="21"/>
      <color theme="1"/>
      <name val="Calibri"/>
      <family val="2"/>
      <scheme val="minor"/>
    </font>
    <font>
      <b/>
      <sz val="10"/>
      <color theme="1"/>
      <name val="Arial"/>
      <family val="2"/>
    </font>
    <font>
      <i/>
      <sz val="11"/>
      <color rgb="FFFF0000"/>
      <name val="Calibri"/>
      <family val="2"/>
      <scheme val="minor"/>
    </font>
    <font>
      <b/>
      <sz val="12"/>
      <color theme="1"/>
      <name val="Calibri"/>
      <family val="2"/>
      <scheme val="minor"/>
    </font>
    <font>
      <b/>
      <sz val="8"/>
      <color theme="1"/>
      <name val="Arial"/>
      <family val="2"/>
    </font>
    <font>
      <sz val="11"/>
      <color rgb="FF000000"/>
      <name val="Calibri"/>
      <family val="2"/>
      <scheme val="minor"/>
    </font>
    <font>
      <sz val="11"/>
      <color rgb="FF000000"/>
      <name val="Symbol"/>
      <family val="1"/>
      <charset val="2"/>
    </font>
    <font>
      <sz val="7"/>
      <color rgb="FF000000"/>
      <name val="Times New Roman"/>
      <family val="1"/>
    </font>
    <font>
      <b/>
      <sz val="12"/>
      <color rgb="FF000000"/>
      <name val="Calibri"/>
      <family val="2"/>
      <scheme val="minor"/>
    </font>
    <font>
      <i/>
      <sz val="12"/>
      <color rgb="FF000000"/>
      <name val="Calibri"/>
      <family val="2"/>
      <scheme val="minor"/>
    </font>
    <font>
      <sz val="12"/>
      <color theme="1"/>
      <name val="Calibri"/>
      <family val="2"/>
      <scheme val="minor"/>
    </font>
  </fonts>
  <fills count="4">
    <fill>
      <patternFill patternType="none"/>
    </fill>
    <fill>
      <patternFill patternType="gray125"/>
    </fill>
    <fill>
      <patternFill patternType="solid">
        <fgColor rgb="FF66FF66"/>
        <bgColor indexed="64"/>
      </patternFill>
    </fill>
    <fill>
      <patternFill patternType="solid">
        <fgColor rgb="FFFFFF00"/>
        <bgColor indexed="64"/>
      </patternFill>
    </fill>
  </fills>
  <borders count="4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medium">
        <color indexed="64"/>
      </left>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47">
    <xf numFmtId="0" fontId="0" fillId="0" borderId="0" xfId="0"/>
    <xf numFmtId="0" fontId="2" fillId="0" borderId="2" xfId="0" applyFont="1" applyBorder="1" applyAlignment="1">
      <alignment vertical="center" wrapText="1"/>
    </xf>
    <xf numFmtId="0" fontId="2" fillId="0" borderId="3" xfId="0" applyFont="1" applyBorder="1" applyAlignment="1">
      <alignment vertical="center" wrapText="1"/>
    </xf>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7" xfId="0" applyFont="1" applyBorder="1" applyAlignment="1">
      <alignment vertical="center" wrapText="1"/>
    </xf>
    <xf numFmtId="0" fontId="2" fillId="0" borderId="16" xfId="0" applyFont="1" applyBorder="1" applyAlignment="1">
      <alignment vertical="center" wrapText="1"/>
    </xf>
    <xf numFmtId="0" fontId="2" fillId="0" borderId="0" xfId="0" applyFont="1"/>
    <xf numFmtId="0" fontId="6" fillId="0" borderId="0" xfId="0" applyFont="1"/>
    <xf numFmtId="0" fontId="0" fillId="0" borderId="0" xfId="0" applyAlignment="1">
      <alignment horizontal="center"/>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9" fontId="0" fillId="2" borderId="18" xfId="0" applyNumberFormat="1" applyFill="1" applyBorder="1" applyAlignment="1">
      <alignment vertical="center" wrapText="1"/>
    </xf>
    <xf numFmtId="9" fontId="0" fillId="0" borderId="18" xfId="0" applyNumberFormat="1" applyBorder="1" applyAlignment="1">
      <alignment vertical="center" wrapText="1"/>
    </xf>
    <xf numFmtId="44" fontId="0" fillId="3" borderId="1" xfId="1" applyFont="1" applyFill="1" applyBorder="1" applyAlignment="1">
      <alignment horizontal="center" vertical="center" wrapText="1"/>
    </xf>
    <xf numFmtId="44" fontId="0" fillId="3" borderId="3" xfId="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left" vertical="center" wrapText="1"/>
    </xf>
    <xf numFmtId="44" fontId="0" fillId="2" borderId="19" xfId="1" applyFont="1" applyFill="1" applyBorder="1" applyAlignment="1">
      <alignment horizontal="center" vertical="center" wrapText="1"/>
    </xf>
    <xf numFmtId="44" fontId="0" fillId="2" borderId="15" xfId="1" applyFont="1" applyFill="1" applyBorder="1" applyAlignment="1">
      <alignment horizontal="center" vertical="center" wrapText="1"/>
    </xf>
    <xf numFmtId="0" fontId="2" fillId="0" borderId="4" xfId="0" applyFont="1" applyBorder="1" applyAlignment="1">
      <alignment horizontal="left" vertical="center" wrapText="1"/>
    </xf>
    <xf numFmtId="0" fontId="8" fillId="0" borderId="0" xfId="0" applyFont="1"/>
    <xf numFmtId="44" fontId="0" fillId="3" borderId="12" xfId="1" applyFont="1" applyFill="1" applyBorder="1" applyAlignment="1">
      <alignment horizontal="center" vertical="center" wrapText="1"/>
    </xf>
    <xf numFmtId="44" fontId="0" fillId="3" borderId="13" xfId="1" applyFont="1" applyFill="1" applyBorder="1" applyAlignment="1">
      <alignment horizontal="center" vertical="center" wrapText="1"/>
    </xf>
    <xf numFmtId="44" fontId="0" fillId="3" borderId="14" xfId="1" applyFont="1" applyFill="1" applyBorder="1" applyAlignment="1">
      <alignment horizontal="center" vertical="center" wrapText="1"/>
    </xf>
    <xf numFmtId="0" fontId="0" fillId="0" borderId="17" xfId="0" applyBorder="1" applyAlignment="1">
      <alignment horizontal="center"/>
    </xf>
    <xf numFmtId="0" fontId="4" fillId="0" borderId="20" xfId="0" applyFont="1" applyBorder="1" applyAlignment="1">
      <alignment horizontal="left" vertical="center" wrapText="1"/>
    </xf>
    <xf numFmtId="44" fontId="0" fillId="2" borderId="1" xfId="1" applyFont="1" applyFill="1" applyBorder="1" applyAlignment="1">
      <alignment horizontal="center" vertical="center" wrapText="1"/>
    </xf>
    <xf numFmtId="0" fontId="2" fillId="0" borderId="2" xfId="0" applyFont="1" applyBorder="1"/>
    <xf numFmtId="0" fontId="0" fillId="0" borderId="13" xfId="0" applyBorder="1"/>
    <xf numFmtId="0" fontId="0" fillId="0" borderId="14" xfId="0" applyBorder="1"/>
    <xf numFmtId="0" fontId="2" fillId="0" borderId="0" xfId="0" applyFont="1" applyAlignment="1">
      <alignment horizontal="center"/>
    </xf>
    <xf numFmtId="0" fontId="0" fillId="0" borderId="0" xfId="0" applyAlignment="1">
      <alignment horizontal="left" wrapText="1"/>
    </xf>
    <xf numFmtId="164" fontId="0" fillId="0" borderId="0" xfId="0" applyNumberFormat="1" applyAlignment="1">
      <alignment horizontal="center"/>
    </xf>
    <xf numFmtId="164" fontId="0" fillId="2" borderId="1" xfId="1" applyNumberFormat="1" applyFont="1" applyFill="1" applyBorder="1" applyAlignment="1">
      <alignment horizontal="center" vertical="center" wrapText="1"/>
    </xf>
    <xf numFmtId="164" fontId="0" fillId="2" borderId="3" xfId="1" applyNumberFormat="1" applyFont="1" applyFill="1" applyBorder="1" applyAlignment="1">
      <alignment horizontal="center" vertical="center" wrapText="1"/>
    </xf>
    <xf numFmtId="164" fontId="0" fillId="0" borderId="0" xfId="0" applyNumberFormat="1"/>
    <xf numFmtId="0" fontId="0" fillId="0" borderId="13" xfId="0" applyBorder="1" applyAlignment="1">
      <alignment wrapText="1"/>
    </xf>
    <xf numFmtId="164" fontId="0" fillId="3" borderId="12" xfId="1" applyNumberFormat="1" applyFont="1" applyFill="1" applyBorder="1" applyAlignment="1">
      <alignment horizontal="center" vertical="center" wrapText="1"/>
    </xf>
    <xf numFmtId="164" fontId="0" fillId="3" borderId="13" xfId="1" applyNumberFormat="1" applyFont="1" applyFill="1" applyBorder="1" applyAlignment="1">
      <alignment horizontal="center" vertical="center" wrapText="1"/>
    </xf>
    <xf numFmtId="164" fontId="0" fillId="2" borderId="33" xfId="1" applyNumberFormat="1" applyFont="1" applyFill="1" applyBorder="1" applyAlignment="1">
      <alignment horizontal="center" vertical="center" wrapText="1"/>
    </xf>
    <xf numFmtId="164" fontId="0" fillId="2" borderId="34" xfId="1" applyNumberFormat="1" applyFont="1" applyFill="1" applyBorder="1" applyAlignment="1">
      <alignment horizontal="center" vertical="center" wrapText="1"/>
    </xf>
    <xf numFmtId="164" fontId="0" fillId="3" borderId="1" xfId="1" applyNumberFormat="1" applyFont="1" applyFill="1" applyBorder="1" applyAlignment="1">
      <alignment horizontal="center" vertical="center" wrapText="1"/>
    </xf>
    <xf numFmtId="164" fontId="0" fillId="3" borderId="6" xfId="1" applyNumberFormat="1" applyFont="1" applyFill="1" applyBorder="1" applyAlignment="1">
      <alignment horizontal="center" vertical="center" wrapText="1"/>
    </xf>
    <xf numFmtId="164" fontId="0" fillId="3" borderId="3" xfId="1" applyNumberFormat="1" applyFont="1" applyFill="1" applyBorder="1" applyAlignment="1">
      <alignment horizontal="center" vertical="center" wrapText="1"/>
    </xf>
    <xf numFmtId="0" fontId="5" fillId="0" borderId="0" xfId="0" applyFont="1" applyAlignment="1">
      <alignment horizontal="left"/>
    </xf>
    <xf numFmtId="0" fontId="0" fillId="0" borderId="0" xfId="0" applyAlignment="1">
      <alignment horizontal="left"/>
    </xf>
    <xf numFmtId="0" fontId="2" fillId="0" borderId="9" xfId="0" applyFont="1" applyBorder="1" applyAlignment="1">
      <alignment horizontal="center"/>
    </xf>
    <xf numFmtId="0" fontId="2" fillId="0" borderId="40" xfId="0" applyFont="1" applyBorder="1" applyAlignment="1">
      <alignment horizontal="center"/>
    </xf>
    <xf numFmtId="0" fontId="2" fillId="0" borderId="37" xfId="0" applyFont="1" applyBorder="1" applyAlignment="1">
      <alignment horizontal="center"/>
    </xf>
    <xf numFmtId="164" fontId="0" fillId="0" borderId="41" xfId="1" applyNumberFormat="1" applyFont="1" applyFill="1" applyBorder="1"/>
    <xf numFmtId="164" fontId="0" fillId="0" borderId="38" xfId="1" applyNumberFormat="1" applyFont="1" applyFill="1" applyBorder="1"/>
    <xf numFmtId="165" fontId="0" fillId="0" borderId="0" xfId="0" applyNumberFormat="1" applyAlignment="1">
      <alignment horizontal="right"/>
    </xf>
    <xf numFmtId="164" fontId="0" fillId="0" borderId="0" xfId="1" applyNumberFormat="1" applyFont="1"/>
    <xf numFmtId="0" fontId="12" fillId="0" borderId="0" xfId="0" applyFont="1" applyAlignment="1">
      <alignment horizontal="left" vertical="center"/>
    </xf>
    <xf numFmtId="0" fontId="12" fillId="0" borderId="0" xfId="0" applyFont="1" applyAlignment="1">
      <alignment horizontal="center" vertical="center"/>
    </xf>
    <xf numFmtId="0" fontId="0" fillId="0" borderId="41" xfId="0" applyBorder="1"/>
    <xf numFmtId="0" fontId="9" fillId="0" borderId="25" xfId="0" applyFont="1" applyBorder="1" applyAlignment="1">
      <alignment horizontal="left" vertical="center"/>
    </xf>
    <xf numFmtId="0" fontId="9" fillId="0" borderId="26" xfId="0" applyFont="1" applyBorder="1" applyAlignment="1">
      <alignment horizontal="left" vertical="center"/>
    </xf>
    <xf numFmtId="0" fontId="0" fillId="0" borderId="38" xfId="0" applyBorder="1" applyAlignment="1">
      <alignment wrapText="1"/>
    </xf>
    <xf numFmtId="44" fontId="0" fillId="0" borderId="0" xfId="0" applyNumberFormat="1"/>
    <xf numFmtId="0" fontId="4" fillId="0" borderId="20" xfId="0" applyFont="1" applyBorder="1" applyAlignment="1">
      <alignment vertical="center" wrapText="1"/>
    </xf>
    <xf numFmtId="164" fontId="0" fillId="3" borderId="3" xfId="1" applyNumberFormat="1" applyFont="1" applyFill="1" applyBorder="1" applyAlignment="1">
      <alignment vertical="center" wrapText="1"/>
    </xf>
    <xf numFmtId="164" fontId="0" fillId="2" borderId="38" xfId="1" applyNumberFormat="1" applyFont="1" applyFill="1" applyBorder="1" applyAlignment="1">
      <alignment vertical="center" wrapText="1"/>
    </xf>
    <xf numFmtId="164" fontId="0" fillId="2" borderId="38" xfId="1" quotePrefix="1" applyNumberFormat="1" applyFont="1" applyFill="1" applyBorder="1" applyAlignment="1">
      <alignment vertical="center" wrapText="1"/>
    </xf>
    <xf numFmtId="0" fontId="2" fillId="0" borderId="23" xfId="0" applyFont="1" applyBorder="1" applyAlignment="1">
      <alignment vertical="center" wrapText="1"/>
    </xf>
    <xf numFmtId="164" fontId="0" fillId="2" borderId="39" xfId="1" applyNumberFormat="1" applyFont="1" applyFill="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164" fontId="0" fillId="2" borderId="40" xfId="1" applyNumberFormat="1" applyFont="1" applyFill="1" applyBorder="1" applyAlignment="1">
      <alignment vertical="center" wrapText="1"/>
    </xf>
    <xf numFmtId="0" fontId="0" fillId="0" borderId="0" xfId="0" applyAlignment="1">
      <alignment horizontal="right"/>
    </xf>
    <xf numFmtId="44" fontId="0" fillId="0" borderId="0" xfId="1" applyFont="1" applyFill="1" applyAlignment="1">
      <alignment horizontal="right"/>
    </xf>
    <xf numFmtId="0" fontId="2" fillId="0" borderId="29" xfId="0" applyFont="1" applyBorder="1" applyAlignment="1">
      <alignment horizontal="center"/>
    </xf>
    <xf numFmtId="9" fontId="0" fillId="0" borderId="0" xfId="2" applyFont="1" applyAlignment="1">
      <alignment horizontal="center"/>
    </xf>
    <xf numFmtId="166" fontId="0" fillId="0" borderId="0" xfId="3" applyNumberFormat="1" applyFont="1" applyBorder="1" applyAlignment="1">
      <alignment horizontal="right" wrapText="1"/>
    </xf>
    <xf numFmtId="166" fontId="0" fillId="0" borderId="17" xfId="3" applyNumberFormat="1" applyFont="1" applyFill="1" applyBorder="1" applyAlignment="1">
      <alignment vertical="center" wrapText="1"/>
    </xf>
    <xf numFmtId="166" fontId="0" fillId="2" borderId="1" xfId="3" applyNumberFormat="1" applyFont="1" applyFill="1" applyBorder="1" applyAlignment="1">
      <alignment vertical="center" wrapText="1"/>
    </xf>
    <xf numFmtId="9" fontId="0" fillId="3" borderId="1" xfId="2" applyFont="1" applyFill="1" applyBorder="1" applyAlignment="1">
      <alignment horizontal="center" vertical="center" wrapText="1"/>
    </xf>
    <xf numFmtId="44" fontId="0" fillId="2" borderId="12" xfId="1" applyFont="1" applyFill="1" applyBorder="1" applyAlignment="1">
      <alignment horizontal="center" vertical="center" wrapText="1"/>
    </xf>
    <xf numFmtId="44" fontId="0" fillId="2" borderId="13" xfId="1"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44" fontId="2" fillId="3" borderId="1" xfId="1" applyFont="1" applyFill="1" applyBorder="1" applyAlignment="1">
      <alignment horizontal="center" vertical="center" wrapText="1"/>
    </xf>
    <xf numFmtId="44" fontId="2" fillId="3" borderId="1" xfId="0" applyNumberFormat="1" applyFont="1" applyFill="1" applyBorder="1" applyAlignment="1">
      <alignment horizontal="center" vertical="center" wrapText="1"/>
    </xf>
    <xf numFmtId="166" fontId="2" fillId="3" borderId="1" xfId="3" applyNumberFormat="1" applyFont="1" applyFill="1" applyBorder="1" applyAlignment="1">
      <alignment horizontal="center" vertical="center" wrapText="1"/>
    </xf>
    <xf numFmtId="9" fontId="0" fillId="0" borderId="0" xfId="2" applyFont="1" applyBorder="1" applyAlignment="1">
      <alignment horizontal="left"/>
    </xf>
    <xf numFmtId="0" fontId="2" fillId="0" borderId="0" xfId="0" applyFont="1" applyAlignment="1">
      <alignment horizontal="left" wrapText="1"/>
    </xf>
    <xf numFmtId="0" fontId="14" fillId="0" borderId="0" xfId="0" applyFont="1" applyAlignment="1">
      <alignment horizontal="left" vertical="center" wrapText="1"/>
    </xf>
    <xf numFmtId="0" fontId="16" fillId="0" borderId="0" xfId="0" applyFont="1" applyAlignment="1">
      <alignment vertical="center" wrapText="1"/>
    </xf>
    <xf numFmtId="0" fontId="17" fillId="0" borderId="0" xfId="0" applyFont="1" applyAlignment="1">
      <alignment vertical="center" wrapText="1"/>
    </xf>
    <xf numFmtId="0" fontId="0" fillId="0" borderId="0" xfId="0" applyAlignment="1">
      <alignment wrapText="1"/>
    </xf>
    <xf numFmtId="0" fontId="0" fillId="0" borderId="38" xfId="0" applyBorder="1"/>
    <xf numFmtId="0" fontId="0" fillId="0" borderId="45" xfId="0" applyBorder="1" applyAlignment="1">
      <alignment wrapText="1"/>
    </xf>
    <xf numFmtId="167" fontId="0" fillId="0" borderId="41" xfId="0" applyNumberFormat="1" applyBorder="1" applyAlignment="1">
      <alignment horizontal="left"/>
    </xf>
    <xf numFmtId="167" fontId="0" fillId="0" borderId="38" xfId="0" applyNumberFormat="1" applyBorder="1" applyAlignment="1">
      <alignment horizontal="left"/>
    </xf>
    <xf numFmtId="168" fontId="0" fillId="3" borderId="0" xfId="0" applyNumberFormat="1" applyFill="1"/>
    <xf numFmtId="0" fontId="13" fillId="0" borderId="0" xfId="0" applyFont="1" applyAlignment="1">
      <alignment horizontal="left" vertical="center" wrapText="1"/>
    </xf>
    <xf numFmtId="0" fontId="2" fillId="0" borderId="3" xfId="0" applyFont="1" applyBorder="1" applyAlignment="1">
      <alignment wrapText="1"/>
    </xf>
    <xf numFmtId="0" fontId="11" fillId="0" borderId="2" xfId="0" applyFont="1" applyBorder="1" applyAlignment="1">
      <alignment horizontal="center" vertical="center" wrapText="1"/>
    </xf>
    <xf numFmtId="164" fontId="0" fillId="3" borderId="19" xfId="1" applyNumberFormat="1" applyFont="1" applyFill="1" applyBorder="1" applyAlignment="1">
      <alignment horizontal="center" vertical="center" wrapText="1"/>
    </xf>
    <xf numFmtId="164" fontId="0" fillId="3" borderId="15" xfId="1" applyNumberFormat="1" applyFont="1" applyFill="1" applyBorder="1" applyAlignment="1">
      <alignment horizontal="center" vertical="center" wrapText="1"/>
    </xf>
    <xf numFmtId="164" fontId="0" fillId="3" borderId="46" xfId="1" applyNumberFormat="1" applyFont="1" applyFill="1" applyBorder="1" applyAlignment="1">
      <alignment horizontal="center" vertical="center" wrapText="1"/>
    </xf>
    <xf numFmtId="0" fontId="2" fillId="0" borderId="16"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vertical="center" wrapText="1"/>
    </xf>
    <xf numFmtId="164" fontId="0" fillId="3" borderId="33" xfId="1" applyNumberFormat="1" applyFont="1" applyFill="1" applyBorder="1" applyAlignment="1">
      <alignment horizontal="center" vertical="center" wrapText="1"/>
    </xf>
    <xf numFmtId="164" fontId="0" fillId="3" borderId="32" xfId="1" applyNumberFormat="1" applyFont="1" applyFill="1" applyBorder="1" applyAlignment="1">
      <alignment horizontal="center" vertical="center" wrapText="1"/>
    </xf>
    <xf numFmtId="0" fontId="18" fillId="0" borderId="0" xfId="0" applyFont="1" applyAlignment="1">
      <alignment horizontal="left" vertical="center" wrapText="1"/>
    </xf>
    <xf numFmtId="0" fontId="2" fillId="0" borderId="23" xfId="0" applyFont="1" applyBorder="1" applyAlignment="1">
      <alignment horizontal="center"/>
    </xf>
    <xf numFmtId="0" fontId="2" fillId="0" borderId="39" xfId="0" applyFont="1" applyBorder="1" applyAlignment="1">
      <alignment horizontal="center"/>
    </xf>
    <xf numFmtId="0" fontId="2" fillId="0" borderId="28" xfId="0" applyFont="1" applyBorder="1" applyAlignment="1">
      <alignment horizontal="center"/>
    </xf>
    <xf numFmtId="0" fontId="2" fillId="0" borderId="35" xfId="0" applyFont="1" applyBorder="1" applyAlignment="1">
      <alignment horizontal="center"/>
    </xf>
    <xf numFmtId="0" fontId="0" fillId="0" borderId="0" xfId="0" applyAlignment="1">
      <alignment horizontal="center" wrapText="1"/>
    </xf>
    <xf numFmtId="0" fontId="2" fillId="0" borderId="7" xfId="0" applyFont="1" applyBorder="1" applyAlignment="1">
      <alignment horizontal="left" vertical="center" wrapText="1"/>
    </xf>
    <xf numFmtId="0" fontId="2" fillId="0" borderId="17" xfId="0" applyFont="1" applyBorder="1" applyAlignment="1">
      <alignment horizontal="left" vertical="center" wrapText="1"/>
    </xf>
    <xf numFmtId="0" fontId="5" fillId="0" borderId="0" xfId="0" applyFont="1" applyAlignment="1">
      <alignment horizontal="left" vertical="center" wrapText="1"/>
    </xf>
    <xf numFmtId="0" fontId="0" fillId="0" borderId="38" xfId="0" applyBorder="1" applyAlignment="1">
      <alignment horizontal="left"/>
    </xf>
    <xf numFmtId="0" fontId="0" fillId="0" borderId="36" xfId="0" applyBorder="1" applyAlignment="1">
      <alignment horizontal="left"/>
    </xf>
    <xf numFmtId="0" fontId="10" fillId="0" borderId="7" xfId="0" applyFont="1" applyBorder="1" applyAlignment="1">
      <alignment horizontal="left" vertical="center" wrapText="1"/>
    </xf>
    <xf numFmtId="0" fontId="10" fillId="0" borderId="17" xfId="0" applyFont="1" applyBorder="1" applyAlignment="1">
      <alignment horizontal="left" vertical="center" wrapText="1"/>
    </xf>
    <xf numFmtId="0" fontId="10" fillId="0" borderId="4" xfId="0" applyFont="1" applyBorder="1" applyAlignment="1">
      <alignment horizontal="left" vertical="center" wrapText="1"/>
    </xf>
    <xf numFmtId="0" fontId="2" fillId="0" borderId="20" xfId="0" applyFont="1" applyBorder="1" applyAlignment="1">
      <alignment horizontal="left"/>
    </xf>
    <xf numFmtId="0" fontId="2" fillId="0" borderId="5" xfId="0" applyFont="1" applyBorder="1" applyAlignment="1">
      <alignment horizontal="left"/>
    </xf>
    <xf numFmtId="0" fontId="0" fillId="0" borderId="39" xfId="0" applyBorder="1" applyAlignment="1">
      <alignment horizontal="left" wrapText="1"/>
    </xf>
    <xf numFmtId="0" fontId="0" fillId="0" borderId="35" xfId="0" applyBorder="1" applyAlignment="1">
      <alignment horizontal="left" wrapText="1"/>
    </xf>
    <xf numFmtId="0" fontId="0" fillId="0" borderId="38" xfId="0" applyBorder="1" applyAlignment="1">
      <alignment horizontal="left" wrapText="1"/>
    </xf>
    <xf numFmtId="0" fontId="0" fillId="0" borderId="36" xfId="0" applyBorder="1" applyAlignment="1">
      <alignment horizontal="left" wrapText="1"/>
    </xf>
    <xf numFmtId="0" fontId="0" fillId="0" borderId="40" xfId="0" applyBorder="1" applyAlignment="1">
      <alignment horizontal="left"/>
    </xf>
    <xf numFmtId="0" fontId="0" fillId="0" borderId="37" xfId="0" applyBorder="1" applyAlignment="1">
      <alignment horizontal="left"/>
    </xf>
    <xf numFmtId="0" fontId="0" fillId="0" borderId="42" xfId="0" applyBorder="1" applyAlignment="1">
      <alignment horizontal="left"/>
    </xf>
    <xf numFmtId="0" fontId="0" fillId="0" borderId="43" xfId="0" applyBorder="1" applyAlignment="1">
      <alignment horizontal="left"/>
    </xf>
    <xf numFmtId="0" fontId="0" fillId="0" borderId="0" xfId="0" applyAlignment="1">
      <alignment horizontal="left"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2" fillId="0" borderId="24" xfId="0" applyFont="1" applyBorder="1" applyAlignment="1">
      <alignment horizontal="left" vertical="center" wrapText="1"/>
    </xf>
    <xf numFmtId="0" fontId="2" fillId="0" borderId="30" xfId="0" applyFont="1" applyBorder="1" applyAlignment="1">
      <alignment horizontal="left" vertical="center" wrapText="1"/>
    </xf>
    <xf numFmtId="0" fontId="2" fillId="0" borderId="27" xfId="0" applyFont="1" applyBorder="1" applyAlignment="1">
      <alignment horizontal="left" vertical="center" wrapText="1"/>
    </xf>
    <xf numFmtId="0" fontId="2" fillId="0" borderId="44" xfId="0" applyFont="1" applyBorder="1" applyAlignment="1">
      <alignment horizontal="left" vertical="center" wrapText="1"/>
    </xf>
    <xf numFmtId="0" fontId="2" fillId="0" borderId="8"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28" xfId="0" applyFont="1" applyBorder="1" applyAlignment="1">
      <alignment horizontal="left" vertical="center" wrapText="1"/>
    </xf>
    <xf numFmtId="0" fontId="2" fillId="0" borderId="7" xfId="0" applyFont="1" applyBorder="1" applyAlignment="1">
      <alignment horizontal="center"/>
    </xf>
    <xf numFmtId="0" fontId="2" fillId="0" borderId="4" xfId="0" applyFont="1" applyBorder="1" applyAlignment="1">
      <alignment horizontal="center"/>
    </xf>
    <xf numFmtId="0" fontId="0" fillId="0" borderId="31" xfId="0" applyBorder="1" applyAlignment="1">
      <alignment horizontal="left" wrapText="1"/>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2"/>
  <sheetViews>
    <sheetView tabSelected="1" topLeftCell="A14" workbookViewId="0">
      <selection activeCell="A19" sqref="A19"/>
    </sheetView>
  </sheetViews>
  <sheetFormatPr defaultRowHeight="15" x14ac:dyDescent="0.25"/>
  <cols>
    <col min="1" max="1" width="107.7109375" customWidth="1"/>
  </cols>
  <sheetData>
    <row r="1" spans="1:1" ht="47.25" x14ac:dyDescent="0.25">
      <c r="A1" s="90" t="s">
        <v>87</v>
      </c>
    </row>
    <row r="3" spans="1:1" ht="24" customHeight="1" x14ac:dyDescent="0.25">
      <c r="A3" s="89" t="s">
        <v>82</v>
      </c>
    </row>
    <row r="4" spans="1:1" ht="110.25" customHeight="1" x14ac:dyDescent="0.25">
      <c r="A4" s="88" t="s">
        <v>83</v>
      </c>
    </row>
    <row r="5" spans="1:1" ht="54.75" customHeight="1" x14ac:dyDescent="0.25">
      <c r="A5" s="88" t="s">
        <v>88</v>
      </c>
    </row>
    <row r="6" spans="1:1" ht="85.5" customHeight="1" x14ac:dyDescent="0.25">
      <c r="A6" s="97" t="s">
        <v>91</v>
      </c>
    </row>
    <row r="8" spans="1:1" ht="27" customHeight="1" x14ac:dyDescent="0.25">
      <c r="A8" s="89" t="s">
        <v>95</v>
      </c>
    </row>
    <row r="9" spans="1:1" ht="27" customHeight="1" x14ac:dyDescent="0.25">
      <c r="A9" s="97" t="s">
        <v>93</v>
      </c>
    </row>
    <row r="10" spans="1:1" ht="72" customHeight="1" x14ac:dyDescent="0.25">
      <c r="A10" s="88" t="s">
        <v>92</v>
      </c>
    </row>
    <row r="11" spans="1:1" ht="20.45" customHeight="1" x14ac:dyDescent="0.25">
      <c r="A11" s="88" t="s">
        <v>75</v>
      </c>
    </row>
    <row r="12" spans="1:1" ht="45" x14ac:dyDescent="0.25">
      <c r="A12" s="88" t="s">
        <v>78</v>
      </c>
    </row>
    <row r="13" spans="1:1" ht="133.5" customHeight="1" x14ac:dyDescent="0.25">
      <c r="A13" s="109" t="s">
        <v>99</v>
      </c>
    </row>
    <row r="14" spans="1:1" ht="16.899999999999999" customHeight="1" x14ac:dyDescent="0.25">
      <c r="A14" s="88" t="s">
        <v>76</v>
      </c>
    </row>
    <row r="15" spans="1:1" ht="33.75" customHeight="1" x14ac:dyDescent="0.25">
      <c r="A15" s="88" t="s">
        <v>98</v>
      </c>
    </row>
    <row r="17" spans="1:1" ht="24" customHeight="1" x14ac:dyDescent="0.25">
      <c r="A17" s="89" t="s">
        <v>96</v>
      </c>
    </row>
    <row r="18" spans="1:1" ht="51.75" customHeight="1" x14ac:dyDescent="0.25">
      <c r="A18" s="88" t="s">
        <v>100</v>
      </c>
    </row>
    <row r="19" spans="1:1" ht="50.25" customHeight="1" x14ac:dyDescent="0.25">
      <c r="A19" s="88" t="s">
        <v>94</v>
      </c>
    </row>
    <row r="22" spans="1:1" ht="60" x14ac:dyDescent="0.25">
      <c r="A22" s="91" t="s">
        <v>97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9"/>
  <sheetViews>
    <sheetView workbookViewId="0">
      <pane ySplit="3" topLeftCell="A6" activePane="bottomLeft" state="frozen"/>
      <selection pane="bottomLeft" activeCell="C19" sqref="C19"/>
    </sheetView>
  </sheetViews>
  <sheetFormatPr defaultRowHeight="15" x14ac:dyDescent="0.25"/>
  <cols>
    <col min="1" max="1" width="20.5703125" style="47" customWidth="1"/>
    <col min="2" max="2" width="50.85546875" customWidth="1"/>
    <col min="3" max="3" width="12" bestFit="1" customWidth="1"/>
    <col min="4" max="5" width="11.5703125" bestFit="1" customWidth="1"/>
    <col min="6" max="6" width="15.28515625" bestFit="1" customWidth="1"/>
    <col min="7" max="7" width="12.42578125" customWidth="1"/>
    <col min="8" max="8" width="14.28515625" style="71" customWidth="1"/>
    <col min="9" max="9" width="7.5703125" customWidth="1"/>
  </cols>
  <sheetData>
    <row r="1" spans="1:13" ht="21.75" thickBot="1" x14ac:dyDescent="0.4">
      <c r="A1" s="46" t="s">
        <v>51</v>
      </c>
      <c r="F1" s="71" t="s">
        <v>84</v>
      </c>
      <c r="G1" s="96">
        <v>1</v>
      </c>
    </row>
    <row r="2" spans="1:13" ht="30" customHeight="1" thickBot="1" x14ac:dyDescent="0.3">
      <c r="A2" s="55"/>
      <c r="B2" s="56"/>
      <c r="C2" s="110" t="s">
        <v>47</v>
      </c>
      <c r="D2" s="111"/>
      <c r="E2" s="111"/>
      <c r="F2" s="112"/>
      <c r="G2" s="113"/>
      <c r="I2" s="114" t="s">
        <v>71</v>
      </c>
      <c r="J2" s="114"/>
      <c r="K2" s="114"/>
      <c r="L2" s="114"/>
      <c r="M2" s="114"/>
    </row>
    <row r="3" spans="1:13" ht="15.75" thickBot="1" x14ac:dyDescent="0.3">
      <c r="A3" s="58" t="s">
        <v>44</v>
      </c>
      <c r="B3" s="59" t="s">
        <v>46</v>
      </c>
      <c r="C3" s="48" t="s">
        <v>29</v>
      </c>
      <c r="D3" s="49" t="s">
        <v>28</v>
      </c>
      <c r="E3" s="49" t="s">
        <v>25</v>
      </c>
      <c r="F3" s="73" t="s">
        <v>55</v>
      </c>
      <c r="G3" s="50" t="s">
        <v>45</v>
      </c>
      <c r="I3" s="32"/>
      <c r="J3" s="32"/>
    </row>
    <row r="4" spans="1:13" x14ac:dyDescent="0.25">
      <c r="A4" s="94"/>
      <c r="B4" s="57"/>
      <c r="C4" s="51"/>
      <c r="D4" s="51"/>
      <c r="E4" s="51"/>
      <c r="F4" s="51"/>
      <c r="G4" s="51"/>
    </row>
    <row r="5" spans="1:13" x14ac:dyDescent="0.25">
      <c r="A5" s="94"/>
      <c r="B5" s="57"/>
      <c r="C5" s="51"/>
      <c r="D5" s="51"/>
      <c r="E5" s="51"/>
      <c r="F5" s="51"/>
      <c r="G5" s="51"/>
    </row>
    <row r="6" spans="1:13" x14ac:dyDescent="0.25">
      <c r="A6" s="94"/>
      <c r="B6" s="57"/>
      <c r="C6" s="51"/>
      <c r="D6" s="51"/>
      <c r="E6" s="51"/>
      <c r="F6" s="51"/>
      <c r="G6" s="51"/>
    </row>
    <row r="7" spans="1:13" x14ac:dyDescent="0.25">
      <c r="A7" s="94"/>
      <c r="B7" s="57"/>
      <c r="C7" s="51"/>
      <c r="D7" s="51"/>
      <c r="E7" s="51"/>
      <c r="F7" s="51"/>
      <c r="G7" s="51"/>
    </row>
    <row r="8" spans="1:13" x14ac:dyDescent="0.25">
      <c r="A8" s="95"/>
      <c r="B8" s="60"/>
      <c r="C8" s="52"/>
      <c r="D8" s="52"/>
      <c r="E8" s="52"/>
      <c r="F8" s="52"/>
      <c r="G8" s="52"/>
      <c r="H8" s="72"/>
    </row>
    <row r="9" spans="1:13" x14ac:dyDescent="0.25">
      <c r="A9" s="95"/>
      <c r="B9" s="60"/>
      <c r="C9" s="52"/>
      <c r="D9" s="52"/>
      <c r="E9" s="52"/>
      <c r="F9" s="52"/>
      <c r="G9" s="52"/>
      <c r="I9" s="61"/>
    </row>
    <row r="10" spans="1:13" x14ac:dyDescent="0.25">
      <c r="A10" s="95"/>
      <c r="B10" s="60"/>
      <c r="C10" s="52"/>
      <c r="D10" s="52"/>
      <c r="E10" s="52"/>
      <c r="F10" s="52"/>
      <c r="G10" s="52"/>
    </row>
    <row r="11" spans="1:13" x14ac:dyDescent="0.25">
      <c r="A11" s="95"/>
      <c r="B11" s="60"/>
      <c r="C11" s="52"/>
      <c r="D11" s="52"/>
      <c r="E11" s="52"/>
      <c r="F11" s="52"/>
      <c r="G11" s="52"/>
    </row>
    <row r="12" spans="1:13" x14ac:dyDescent="0.25">
      <c r="A12" s="95"/>
      <c r="B12" s="60"/>
      <c r="C12" s="52"/>
      <c r="D12" s="52"/>
      <c r="E12" s="52"/>
      <c r="F12" s="52"/>
      <c r="G12" s="52"/>
    </row>
    <row r="13" spans="1:13" x14ac:dyDescent="0.25">
      <c r="A13" s="95"/>
      <c r="B13" s="60"/>
      <c r="C13" s="52"/>
      <c r="D13" s="52"/>
      <c r="E13" s="52"/>
      <c r="F13" s="52"/>
      <c r="G13" s="52"/>
    </row>
    <row r="14" spans="1:13" x14ac:dyDescent="0.25">
      <c r="A14" s="95"/>
      <c r="B14" s="60"/>
      <c r="C14" s="52"/>
      <c r="D14" s="52"/>
      <c r="E14" s="52"/>
      <c r="F14" s="52"/>
      <c r="G14" s="52"/>
    </row>
    <row r="15" spans="1:13" x14ac:dyDescent="0.25">
      <c r="A15" s="95"/>
      <c r="B15" s="60"/>
      <c r="C15" s="52"/>
      <c r="D15" s="52"/>
      <c r="E15" s="52"/>
      <c r="F15" s="52"/>
      <c r="G15" s="52"/>
    </row>
    <row r="16" spans="1:13" x14ac:dyDescent="0.25">
      <c r="A16" s="95"/>
      <c r="B16" s="60"/>
      <c r="C16" s="52"/>
      <c r="D16" s="52"/>
      <c r="E16" s="52"/>
      <c r="F16" s="52"/>
      <c r="G16" s="52"/>
      <c r="H16" s="72"/>
    </row>
    <row r="17" spans="1:8" x14ac:dyDescent="0.25">
      <c r="A17" s="95"/>
      <c r="B17" s="60"/>
      <c r="C17" s="52"/>
      <c r="D17" s="52"/>
      <c r="E17" s="52"/>
      <c r="F17" s="52"/>
      <c r="G17" s="52"/>
    </row>
    <row r="18" spans="1:8" ht="30" x14ac:dyDescent="0.25">
      <c r="A18" s="53"/>
      <c r="B18" s="75" t="s">
        <v>77</v>
      </c>
      <c r="C18" s="54">
        <f>SUM(C4:C17)</f>
        <v>0</v>
      </c>
      <c r="D18" s="54">
        <f t="shared" ref="D18:G18" si="0">SUM(D4:D17)</f>
        <v>0</v>
      </c>
      <c r="E18" s="54">
        <f t="shared" si="0"/>
        <v>0</v>
      </c>
      <c r="F18" s="54">
        <f t="shared" si="0"/>
        <v>0</v>
      </c>
      <c r="G18" s="54">
        <f t="shared" si="0"/>
        <v>0</v>
      </c>
      <c r="H18" s="71" t="s">
        <v>85</v>
      </c>
    </row>
    <row r="19" spans="1:8" x14ac:dyDescent="0.25">
      <c r="B19" s="92"/>
      <c r="C19" s="37">
        <f>C18*$B19</f>
        <v>0</v>
      </c>
      <c r="D19" s="37">
        <f t="shared" ref="D19:G19" si="1">D18*$B19</f>
        <v>0</v>
      </c>
      <c r="E19" s="37">
        <f t="shared" si="1"/>
        <v>0</v>
      </c>
      <c r="F19" s="37">
        <f t="shared" si="1"/>
        <v>0</v>
      </c>
      <c r="G19" s="37">
        <f t="shared" si="1"/>
        <v>0</v>
      </c>
      <c r="H19" s="71" t="s">
        <v>86</v>
      </c>
    </row>
  </sheetData>
  <mergeCells count="2">
    <mergeCell ref="C2:G2"/>
    <mergeCell ref="I2:M2"/>
  </mergeCells>
  <pageMargins left="0.7" right="0.7" top="0.75" bottom="0.75" header="0.3" footer="0.3"/>
  <pageSetup scale="7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72"/>
  <sheetViews>
    <sheetView workbookViewId="0">
      <pane xSplit="2" ySplit="5" topLeftCell="C6" activePane="bottomRight" state="frozen"/>
      <selection pane="topRight" activeCell="C1" sqref="C1"/>
      <selection pane="bottomLeft" activeCell="A5" sqref="A5"/>
      <selection pane="bottomRight" activeCell="H9" sqref="H9"/>
    </sheetView>
  </sheetViews>
  <sheetFormatPr defaultRowHeight="15" x14ac:dyDescent="0.25"/>
  <cols>
    <col min="1" max="1" width="58.28515625" customWidth="1"/>
    <col min="2" max="2" width="11.28515625" customWidth="1"/>
    <col min="3" max="4" width="16.42578125" style="10" customWidth="1"/>
    <col min="5" max="5" width="28.85546875" customWidth="1"/>
    <col min="6" max="6" width="3.7109375" customWidth="1"/>
    <col min="7" max="7" width="10.5703125" bestFit="1" customWidth="1"/>
    <col min="8" max="8" width="11.5703125" bestFit="1" customWidth="1"/>
  </cols>
  <sheetData>
    <row r="1" spans="1:7" ht="37.5" customHeight="1" x14ac:dyDescent="0.45">
      <c r="A1" s="9" t="s">
        <v>19</v>
      </c>
      <c r="B1" s="133" t="s">
        <v>79</v>
      </c>
      <c r="C1" s="133"/>
      <c r="D1" s="133"/>
      <c r="E1" s="133"/>
      <c r="F1" s="133"/>
    </row>
    <row r="2" spans="1:7" ht="21.75" customHeight="1" x14ac:dyDescent="0.25">
      <c r="A2" s="117" t="s">
        <v>52</v>
      </c>
      <c r="B2" s="117"/>
      <c r="C2" s="117"/>
      <c r="D2" s="117"/>
      <c r="E2" s="117"/>
    </row>
    <row r="3" spans="1:7" ht="21.75" customHeight="1" thickBot="1" x14ac:dyDescent="0.3">
      <c r="A3" s="117" t="s">
        <v>53</v>
      </c>
      <c r="B3" s="117"/>
      <c r="C3" s="117"/>
      <c r="D3" s="117"/>
      <c r="E3" s="117"/>
    </row>
    <row r="4" spans="1:7" ht="15.75" thickBot="1" x14ac:dyDescent="0.3">
      <c r="A4" s="4"/>
      <c r="C4" s="144" t="s">
        <v>39</v>
      </c>
      <c r="D4" s="145"/>
      <c r="E4" s="29"/>
    </row>
    <row r="5" spans="1:7" ht="30.75" thickBot="1" x14ac:dyDescent="0.3">
      <c r="A5" s="134" t="s">
        <v>0</v>
      </c>
      <c r="B5" s="135"/>
      <c r="C5" s="11" t="s">
        <v>32</v>
      </c>
      <c r="D5" s="12" t="s">
        <v>30</v>
      </c>
      <c r="E5" s="98" t="s">
        <v>89</v>
      </c>
    </row>
    <row r="6" spans="1:7" ht="22.5" customHeight="1" x14ac:dyDescent="0.25">
      <c r="A6" s="142" t="s">
        <v>15</v>
      </c>
      <c r="B6" s="143"/>
      <c r="C6" s="39" t="e">
        <f t="shared" ref="C6:C16" si="0">D6/Participants</f>
        <v>#DIV/0!</v>
      </c>
      <c r="D6" s="108">
        <f>'Trip Cost Worksheet'!D19</f>
        <v>0</v>
      </c>
      <c r="E6" s="93" t="s">
        <v>58</v>
      </c>
    </row>
    <row r="7" spans="1:7" ht="22.5" customHeight="1" x14ac:dyDescent="0.25">
      <c r="A7" s="140" t="s">
        <v>14</v>
      </c>
      <c r="B7" s="141"/>
      <c r="C7" s="40" t="e">
        <f t="shared" si="0"/>
        <v>#DIV/0!</v>
      </c>
      <c r="D7" s="107">
        <f>'Trip Cost Worksheet'!C19</f>
        <v>0</v>
      </c>
      <c r="E7" s="38" t="s">
        <v>58</v>
      </c>
    </row>
    <row r="8" spans="1:7" ht="22.5" customHeight="1" x14ac:dyDescent="0.25">
      <c r="A8" s="140" t="s">
        <v>13</v>
      </c>
      <c r="B8" s="141"/>
      <c r="C8" s="40" t="e">
        <f t="shared" si="0"/>
        <v>#DIV/0!</v>
      </c>
      <c r="D8" s="107">
        <f>'Trip Cost Worksheet'!E19</f>
        <v>0</v>
      </c>
      <c r="E8" s="38" t="s">
        <v>58</v>
      </c>
    </row>
    <row r="9" spans="1:7" ht="22.5" customHeight="1" x14ac:dyDescent="0.25">
      <c r="A9" s="140" t="s">
        <v>12</v>
      </c>
      <c r="B9" s="141"/>
      <c r="C9" s="40" t="e">
        <f t="shared" si="0"/>
        <v>#DIV/0!</v>
      </c>
      <c r="D9" s="41">
        <v>0</v>
      </c>
      <c r="E9" s="30" t="s">
        <v>72</v>
      </c>
    </row>
    <row r="10" spans="1:7" ht="22.5" customHeight="1" x14ac:dyDescent="0.25">
      <c r="A10" s="140" t="s">
        <v>11</v>
      </c>
      <c r="B10" s="141"/>
      <c r="C10" s="40" t="e">
        <f t="shared" si="0"/>
        <v>#DIV/0!</v>
      </c>
      <c r="D10" s="41">
        <v>0</v>
      </c>
      <c r="E10" s="30" t="s">
        <v>56</v>
      </c>
    </row>
    <row r="11" spans="1:7" ht="22.5" customHeight="1" x14ac:dyDescent="0.25">
      <c r="A11" s="140" t="s">
        <v>2</v>
      </c>
      <c r="B11" s="141"/>
      <c r="C11" s="40" t="e">
        <f t="shared" si="0"/>
        <v>#DIV/0!</v>
      </c>
      <c r="D11" s="107">
        <f>'Trip Cost Worksheet'!F19</f>
        <v>0</v>
      </c>
      <c r="E11" s="38" t="s">
        <v>58</v>
      </c>
    </row>
    <row r="12" spans="1:7" ht="19.5" customHeight="1" x14ac:dyDescent="0.25">
      <c r="A12" s="140" t="s">
        <v>10</v>
      </c>
      <c r="B12" s="141"/>
      <c r="C12" s="40" t="e">
        <f t="shared" si="0"/>
        <v>#DIV/0!</v>
      </c>
      <c r="D12" s="41">
        <v>0</v>
      </c>
      <c r="E12" s="30" t="s">
        <v>73</v>
      </c>
    </row>
    <row r="13" spans="1:7" ht="29.25" customHeight="1" x14ac:dyDescent="0.25">
      <c r="A13" s="140" t="s">
        <v>3</v>
      </c>
      <c r="B13" s="141"/>
      <c r="C13" s="40" t="e">
        <f t="shared" si="0"/>
        <v>#DIV/0!</v>
      </c>
      <c r="D13" s="107">
        <f>'Trip Cost Worksheet'!G19</f>
        <v>0</v>
      </c>
      <c r="E13" s="38" t="s">
        <v>58</v>
      </c>
    </row>
    <row r="14" spans="1:7" ht="19.5" customHeight="1" x14ac:dyDescent="0.25">
      <c r="A14" s="140" t="s">
        <v>18</v>
      </c>
      <c r="B14" s="141"/>
      <c r="C14" s="40" t="e">
        <f t="shared" si="0"/>
        <v>#DIV/0!</v>
      </c>
      <c r="D14" s="41">
        <v>0</v>
      </c>
      <c r="E14" s="30" t="s">
        <v>74</v>
      </c>
    </row>
    <row r="15" spans="1:7" ht="30" x14ac:dyDescent="0.25">
      <c r="A15" s="140" t="s">
        <v>5</v>
      </c>
      <c r="B15" s="141"/>
      <c r="C15" s="40" t="e">
        <f t="shared" si="0"/>
        <v>#DIV/0!</v>
      </c>
      <c r="D15" s="41">
        <v>0</v>
      </c>
      <c r="E15" s="38" t="s">
        <v>57</v>
      </c>
    </row>
    <row r="16" spans="1:7" ht="75.75" thickBot="1" x14ac:dyDescent="0.3">
      <c r="A16" s="136" t="s">
        <v>63</v>
      </c>
      <c r="B16" s="137"/>
      <c r="C16" s="40" t="e">
        <f t="shared" si="0"/>
        <v>#DIV/0!</v>
      </c>
      <c r="D16" s="42"/>
      <c r="E16" s="38" t="s">
        <v>81</v>
      </c>
      <c r="G16" s="37"/>
    </row>
    <row r="17" spans="1:8" ht="19.5" customHeight="1" thickBot="1" x14ac:dyDescent="0.3">
      <c r="A17" s="138" t="s">
        <v>62</v>
      </c>
      <c r="B17" s="139"/>
      <c r="C17" s="77"/>
      <c r="D17" s="76"/>
      <c r="E17" s="30" t="s">
        <v>80</v>
      </c>
    </row>
    <row r="18" spans="1:8" ht="30.75" hidden="1" thickBot="1" x14ac:dyDescent="0.3">
      <c r="A18" s="120" t="s">
        <v>59</v>
      </c>
      <c r="B18" s="121"/>
      <c r="C18" s="122"/>
      <c r="D18" s="43">
        <f>SUM(D6:D15)/(Participants+1)+D16</f>
        <v>0</v>
      </c>
      <c r="E18" s="38" t="s">
        <v>60</v>
      </c>
    </row>
    <row r="19" spans="1:8" ht="19.5" customHeight="1" thickBot="1" x14ac:dyDescent="0.3">
      <c r="A19" s="18" t="s">
        <v>20</v>
      </c>
      <c r="B19" s="21"/>
      <c r="C19" s="45" t="e">
        <f>SUM(C6:C16)</f>
        <v>#DIV/0!</v>
      </c>
      <c r="D19" s="44">
        <f>SUM(D6:D16)</f>
        <v>0</v>
      </c>
      <c r="E19" s="30"/>
      <c r="G19" s="61"/>
      <c r="H19" s="61"/>
    </row>
    <row r="20" spans="1:8" ht="19.5" customHeight="1" thickBot="1" x14ac:dyDescent="0.3">
      <c r="A20" s="2" t="s">
        <v>1</v>
      </c>
      <c r="B20" s="13">
        <v>0.05</v>
      </c>
      <c r="C20" s="45" t="e">
        <f>C19*B20</f>
        <v>#DIV/0!</v>
      </c>
      <c r="D20" s="44">
        <f>D19*B20</f>
        <v>0</v>
      </c>
      <c r="E20" s="30" t="s">
        <v>61</v>
      </c>
      <c r="G20" s="61"/>
      <c r="H20" s="61"/>
    </row>
    <row r="21" spans="1:8" ht="19.5" customHeight="1" thickBot="1" x14ac:dyDescent="0.3">
      <c r="A21" s="115" t="s">
        <v>6</v>
      </c>
      <c r="B21" s="116"/>
      <c r="C21" s="45" t="e">
        <f>SUM(C19:C20)</f>
        <v>#DIV/0!</v>
      </c>
      <c r="D21" s="44">
        <f>SUM(D19:D20)</f>
        <v>0</v>
      </c>
      <c r="E21" s="30"/>
      <c r="G21" s="61"/>
      <c r="H21" s="61"/>
    </row>
    <row r="22" spans="1:8" ht="19.5" customHeight="1" thickBot="1" x14ac:dyDescent="0.3">
      <c r="A22" s="2" t="s">
        <v>21</v>
      </c>
      <c r="B22" s="14">
        <v>0.16</v>
      </c>
      <c r="C22" s="45" t="e">
        <f>C21*B22</f>
        <v>#DIV/0!</v>
      </c>
      <c r="D22" s="44">
        <f>D21*B22</f>
        <v>0</v>
      </c>
      <c r="E22" s="30"/>
      <c r="G22" s="61"/>
      <c r="H22" s="61"/>
    </row>
    <row r="23" spans="1:8" ht="19.5" customHeight="1" thickBot="1" x14ac:dyDescent="0.3">
      <c r="A23" s="115" t="s">
        <v>7</v>
      </c>
      <c r="B23" s="116"/>
      <c r="C23" s="45" t="e">
        <f>SUM(C21:C22)</f>
        <v>#DIV/0!</v>
      </c>
      <c r="D23" s="44">
        <f>SUM(D21:D22)</f>
        <v>0</v>
      </c>
      <c r="E23" s="31"/>
      <c r="G23" s="61"/>
      <c r="H23" s="61"/>
    </row>
    <row r="24" spans="1:8" x14ac:dyDescent="0.25">
      <c r="A24" s="5" t="s">
        <v>8</v>
      </c>
      <c r="D24" s="74" t="e">
        <f>(D18)/D21</f>
        <v>#DIV/0!</v>
      </c>
      <c r="E24" s="8" t="s">
        <v>69</v>
      </c>
    </row>
    <row r="25" spans="1:8" ht="15.75" thickBot="1" x14ac:dyDescent="0.3"/>
    <row r="26" spans="1:8" ht="30" customHeight="1" thickBot="1" x14ac:dyDescent="0.3">
      <c r="A26" s="62" t="s">
        <v>9</v>
      </c>
      <c r="B26" s="1" t="s">
        <v>16</v>
      </c>
      <c r="C26" s="123" t="s">
        <v>33</v>
      </c>
      <c r="D26" s="124"/>
    </row>
    <row r="27" spans="1:8" ht="32.25" customHeight="1" x14ac:dyDescent="0.25">
      <c r="A27" s="66" t="s">
        <v>49</v>
      </c>
      <c r="B27" s="67"/>
      <c r="C27" s="125"/>
      <c r="D27" s="126"/>
    </row>
    <row r="28" spans="1:8" ht="32.25" customHeight="1" x14ac:dyDescent="0.25">
      <c r="A28" s="68" t="s">
        <v>50</v>
      </c>
      <c r="B28" s="64"/>
      <c r="C28" s="118"/>
      <c r="D28" s="119"/>
    </row>
    <row r="29" spans="1:8" ht="50.25" customHeight="1" x14ac:dyDescent="0.25">
      <c r="A29" s="68" t="s">
        <v>14</v>
      </c>
      <c r="B29" s="64"/>
      <c r="C29" s="127"/>
      <c r="D29" s="128"/>
    </row>
    <row r="30" spans="1:8" ht="38.25" customHeight="1" x14ac:dyDescent="0.25">
      <c r="A30" s="68" t="s">
        <v>13</v>
      </c>
      <c r="B30" s="64"/>
      <c r="C30" s="118"/>
      <c r="D30" s="119"/>
    </row>
    <row r="31" spans="1:8" ht="33" customHeight="1" x14ac:dyDescent="0.25">
      <c r="A31" s="68" t="s">
        <v>12</v>
      </c>
      <c r="B31" s="64"/>
      <c r="C31" s="118"/>
      <c r="D31" s="119"/>
    </row>
    <row r="32" spans="1:8" ht="21.75" customHeight="1" x14ac:dyDescent="0.25">
      <c r="A32" s="68" t="s">
        <v>11</v>
      </c>
      <c r="B32" s="64"/>
      <c r="C32" s="118"/>
      <c r="D32" s="119"/>
    </row>
    <row r="33" spans="1:4" ht="21.75" customHeight="1" x14ac:dyDescent="0.25">
      <c r="A33" s="68" t="s">
        <v>2</v>
      </c>
      <c r="B33" s="64"/>
      <c r="C33" s="118"/>
      <c r="D33" s="119"/>
    </row>
    <row r="34" spans="1:4" ht="21.75" customHeight="1" x14ac:dyDescent="0.25">
      <c r="A34" s="68" t="s">
        <v>10</v>
      </c>
      <c r="B34" s="64"/>
      <c r="C34" s="118"/>
      <c r="D34" s="119"/>
    </row>
    <row r="35" spans="1:4" ht="21.75" customHeight="1" x14ac:dyDescent="0.25">
      <c r="A35" s="68" t="s">
        <v>3</v>
      </c>
      <c r="B35" s="64"/>
      <c r="C35" s="118"/>
      <c r="D35" s="119"/>
    </row>
    <row r="36" spans="1:4" ht="33" customHeight="1" x14ac:dyDescent="0.25">
      <c r="A36" s="68" t="s">
        <v>4</v>
      </c>
      <c r="B36" s="65"/>
      <c r="C36" s="127"/>
      <c r="D36" s="128"/>
    </row>
    <row r="37" spans="1:4" ht="21.75" customHeight="1" x14ac:dyDescent="0.25">
      <c r="A37" s="68" t="s">
        <v>43</v>
      </c>
      <c r="B37" s="65"/>
      <c r="C37" s="118"/>
      <c r="D37" s="119"/>
    </row>
    <row r="38" spans="1:4" ht="21.75" customHeight="1" x14ac:dyDescent="0.25">
      <c r="A38" s="68" t="s">
        <v>17</v>
      </c>
      <c r="B38" s="64"/>
      <c r="C38" s="118"/>
      <c r="D38" s="119"/>
    </row>
    <row r="39" spans="1:4" ht="21.75" customHeight="1" thickBot="1" x14ac:dyDescent="0.3">
      <c r="A39" s="69" t="s">
        <v>5</v>
      </c>
      <c r="B39" s="70"/>
      <c r="C39" s="129"/>
      <c r="D39" s="130"/>
    </row>
    <row r="40" spans="1:4" ht="24.75" customHeight="1" thickBot="1" x14ac:dyDescent="0.3">
      <c r="A40" s="7" t="s">
        <v>6</v>
      </c>
      <c r="B40" s="63"/>
      <c r="C40" s="131"/>
      <c r="D40" s="132"/>
    </row>
    <row r="41" spans="1:4" x14ac:dyDescent="0.25">
      <c r="A41" s="5"/>
    </row>
    <row r="42" spans="1:4" x14ac:dyDescent="0.25">
      <c r="A42" s="3"/>
    </row>
    <row r="44" spans="1:4" x14ac:dyDescent="0.25">
      <c r="A44" s="3"/>
    </row>
    <row r="63" spans="1:4" x14ac:dyDescent="0.25">
      <c r="A63" s="3"/>
      <c r="C63"/>
      <c r="D63"/>
    </row>
    <row r="64" spans="1:4" x14ac:dyDescent="0.25">
      <c r="A64" s="3"/>
      <c r="C64"/>
      <c r="D64"/>
    </row>
    <row r="69" spans="3:4" x14ac:dyDescent="0.25">
      <c r="C69"/>
      <c r="D69"/>
    </row>
    <row r="70" spans="3:4" x14ac:dyDescent="0.25">
      <c r="C70"/>
      <c r="D70"/>
    </row>
    <row r="71" spans="3:4" x14ac:dyDescent="0.25">
      <c r="C71"/>
      <c r="D71"/>
    </row>
    <row r="72" spans="3:4" x14ac:dyDescent="0.25">
      <c r="C72"/>
      <c r="D72"/>
    </row>
  </sheetData>
  <mergeCells count="35">
    <mergeCell ref="B1:F1"/>
    <mergeCell ref="A5:B5"/>
    <mergeCell ref="A16:B16"/>
    <mergeCell ref="A17:B17"/>
    <mergeCell ref="A15:B15"/>
    <mergeCell ref="A14:B14"/>
    <mergeCell ref="A13:B13"/>
    <mergeCell ref="A12:B12"/>
    <mergeCell ref="A11:B11"/>
    <mergeCell ref="A9:B9"/>
    <mergeCell ref="A8:B8"/>
    <mergeCell ref="A7:B7"/>
    <mergeCell ref="A6:B6"/>
    <mergeCell ref="C4:D4"/>
    <mergeCell ref="A10:B10"/>
    <mergeCell ref="A2:E2"/>
    <mergeCell ref="C29:D29"/>
    <mergeCell ref="C30:D30"/>
    <mergeCell ref="C31:D31"/>
    <mergeCell ref="C39:D39"/>
    <mergeCell ref="C40:D40"/>
    <mergeCell ref="C32:D32"/>
    <mergeCell ref="C33:D33"/>
    <mergeCell ref="C34:D34"/>
    <mergeCell ref="C35:D35"/>
    <mergeCell ref="C36:D36"/>
    <mergeCell ref="C37:D37"/>
    <mergeCell ref="C38:D38"/>
    <mergeCell ref="A21:B21"/>
    <mergeCell ref="A23:B23"/>
    <mergeCell ref="A3:E3"/>
    <mergeCell ref="C28:D28"/>
    <mergeCell ref="A18:C18"/>
    <mergeCell ref="C26:D26"/>
    <mergeCell ref="C27:D27"/>
  </mergeCells>
  <pageMargins left="0.7" right="0.7" top="0.75" bottom="0.75" header="0.3" footer="0.3"/>
  <pageSetup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30"/>
  <sheetViews>
    <sheetView topLeftCell="A7" workbookViewId="0">
      <selection activeCell="B14" sqref="B14"/>
    </sheetView>
  </sheetViews>
  <sheetFormatPr defaultRowHeight="15" x14ac:dyDescent="0.25"/>
  <cols>
    <col min="1" max="1" width="58.28515625" customWidth="1"/>
    <col min="2" max="2" width="16.42578125" style="10" customWidth="1"/>
    <col min="4" max="4" width="10.5703125" bestFit="1" customWidth="1"/>
  </cols>
  <sheetData>
    <row r="1" spans="1:4" ht="37.5" customHeight="1" x14ac:dyDescent="0.45">
      <c r="A1" s="9" t="s">
        <v>40</v>
      </c>
      <c r="B1" s="33"/>
    </row>
    <row r="2" spans="1:4" ht="21" customHeight="1" x14ac:dyDescent="0.25">
      <c r="A2" s="117" t="str">
        <f>'Budget for GA Committee'!A2:E2</f>
        <v xml:space="preserve">Adventure Title:    </v>
      </c>
      <c r="B2" s="117"/>
      <c r="C2" s="117"/>
    </row>
    <row r="3" spans="1:4" ht="21" customHeight="1" x14ac:dyDescent="0.25">
      <c r="A3" s="117" t="str">
        <f>'Budget for GA Committee'!A3:E3</f>
        <v xml:space="preserve">Planned Adventure Dates:    </v>
      </c>
      <c r="B3" s="117"/>
      <c r="C3" s="117"/>
    </row>
    <row r="4" spans="1:4" x14ac:dyDescent="0.25">
      <c r="A4" s="133" t="s">
        <v>22</v>
      </c>
      <c r="B4" s="133"/>
      <c r="C4" s="133"/>
      <c r="D4" s="133"/>
    </row>
    <row r="5" spans="1:4" ht="15.75" thickBot="1" x14ac:dyDescent="0.3">
      <c r="A5" s="32"/>
    </row>
    <row r="6" spans="1:4" ht="32.25" thickBot="1" x14ac:dyDescent="0.3">
      <c r="A6" s="27" t="s">
        <v>36</v>
      </c>
      <c r="B6" s="99" t="s">
        <v>48</v>
      </c>
    </row>
    <row r="7" spans="1:4" ht="19.5" customHeight="1" x14ac:dyDescent="0.25">
      <c r="A7" s="104" t="s">
        <v>24</v>
      </c>
      <c r="B7" s="100">
        <f>'Budget for GA Committee'!D6</f>
        <v>0</v>
      </c>
    </row>
    <row r="8" spans="1:4" ht="19.5" customHeight="1" x14ac:dyDescent="0.25">
      <c r="A8" s="105" t="s">
        <v>29</v>
      </c>
      <c r="B8" s="101">
        <f>'Budget for GA Committee'!D7</f>
        <v>0</v>
      </c>
    </row>
    <row r="9" spans="1:4" ht="19.5" customHeight="1" x14ac:dyDescent="0.25">
      <c r="A9" s="105" t="s">
        <v>25</v>
      </c>
      <c r="B9" s="101">
        <f>'Budget for GA Committee'!D8</f>
        <v>0</v>
      </c>
    </row>
    <row r="10" spans="1:4" ht="19.5" customHeight="1" x14ac:dyDescent="0.25">
      <c r="A10" s="105" t="s">
        <v>34</v>
      </c>
      <c r="B10" s="101">
        <f>SUM('Budget for GA Committee'!D9:D10,'Budget for GA Committee'!D12,'Budget for GA Committee'!D14)</f>
        <v>0</v>
      </c>
    </row>
    <row r="11" spans="1:4" ht="19.5" customHeight="1" x14ac:dyDescent="0.25">
      <c r="A11" s="105" t="s">
        <v>35</v>
      </c>
      <c r="B11" s="101">
        <f>SUM('Budget for GA Committee'!D11,'Budget for GA Committee'!D13,'Budget for GA Committee'!D15)</f>
        <v>0</v>
      </c>
    </row>
    <row r="12" spans="1:4" ht="19.5" customHeight="1" x14ac:dyDescent="0.25">
      <c r="A12" s="105" t="s">
        <v>64</v>
      </c>
      <c r="B12" s="101">
        <f>'Budget for GA Committee'!D16</f>
        <v>0</v>
      </c>
    </row>
    <row r="13" spans="1:4" ht="19.5" customHeight="1" x14ac:dyDescent="0.25">
      <c r="A13" s="105" t="s">
        <v>90</v>
      </c>
      <c r="B13" s="101">
        <f>'Budget for GA Committee'!D20</f>
        <v>0</v>
      </c>
    </row>
    <row r="14" spans="1:4" ht="19.5" customHeight="1" thickBot="1" x14ac:dyDescent="0.3">
      <c r="A14" s="106" t="s">
        <v>21</v>
      </c>
      <c r="B14" s="102">
        <f>'Budget for GA Committee'!D22</f>
        <v>0</v>
      </c>
      <c r="C14" s="37"/>
    </row>
    <row r="15" spans="1:4" ht="19.5" customHeight="1" thickBot="1" x14ac:dyDescent="0.3">
      <c r="A15" s="103" t="s">
        <v>7</v>
      </c>
      <c r="B15" s="45">
        <f>'Budget for GA Committee'!D23</f>
        <v>0</v>
      </c>
      <c r="D15" s="61"/>
    </row>
    <row r="16" spans="1:4" ht="15.75" thickBot="1" x14ac:dyDescent="0.3">
      <c r="A16" s="5"/>
      <c r="B16" s="34"/>
    </row>
    <row r="17" spans="1:5" ht="15.75" thickBot="1" x14ac:dyDescent="0.3">
      <c r="A17" s="18" t="s">
        <v>38</v>
      </c>
      <c r="B17" s="35"/>
      <c r="E17" s="37"/>
    </row>
    <row r="18" spans="1:5" ht="15.75" thickBot="1" x14ac:dyDescent="0.3">
      <c r="A18" s="18" t="s">
        <v>37</v>
      </c>
      <c r="B18" s="36"/>
    </row>
    <row r="19" spans="1:5" ht="15.75" thickBot="1" x14ac:dyDescent="0.3">
      <c r="A19" s="18" t="s">
        <v>31</v>
      </c>
      <c r="B19" s="43">
        <f>B17*B18</f>
        <v>0</v>
      </c>
    </row>
    <row r="20" spans="1:5" ht="15.75" thickBot="1" x14ac:dyDescent="0.3">
      <c r="A20" s="18" t="s">
        <v>41</v>
      </c>
      <c r="B20" s="43">
        <f>B19-B15</f>
        <v>0</v>
      </c>
    </row>
    <row r="21" spans="1:5" ht="15.75" thickBot="1" x14ac:dyDescent="0.3">
      <c r="A21" s="18" t="s">
        <v>42</v>
      </c>
      <c r="B21" s="78" t="e">
        <f>B20/B19</f>
        <v>#DIV/0!</v>
      </c>
    </row>
    <row r="22" spans="1:5" x14ac:dyDescent="0.25">
      <c r="A22" s="3"/>
    </row>
    <row r="27" spans="1:5" x14ac:dyDescent="0.25">
      <c r="B27"/>
    </row>
    <row r="28" spans="1:5" x14ac:dyDescent="0.25">
      <c r="B28"/>
    </row>
    <row r="29" spans="1:5" x14ac:dyDescent="0.25">
      <c r="B29"/>
    </row>
    <row r="30" spans="1:5" x14ac:dyDescent="0.25">
      <c r="B30"/>
    </row>
  </sheetData>
  <mergeCells count="3">
    <mergeCell ref="A2:C2"/>
    <mergeCell ref="A3:C3"/>
    <mergeCell ref="A4:D4"/>
  </mergeCells>
  <pageMargins left="0.7" right="0.7"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0"/>
  <sheetViews>
    <sheetView workbookViewId="0">
      <selection activeCell="A3" sqref="A3:D3"/>
    </sheetView>
  </sheetViews>
  <sheetFormatPr defaultRowHeight="15" x14ac:dyDescent="0.25"/>
  <cols>
    <col min="1" max="1" width="38" customWidth="1"/>
    <col min="2" max="2" width="14.85546875" style="10" customWidth="1"/>
    <col min="3" max="3" width="14.85546875" style="10" hidden="1" customWidth="1"/>
    <col min="4" max="4" width="14.85546875" style="10" customWidth="1"/>
  </cols>
  <sheetData>
    <row r="1" spans="1:5" ht="37.5" customHeight="1" x14ac:dyDescent="0.45">
      <c r="A1" s="22" t="s">
        <v>27</v>
      </c>
    </row>
    <row r="2" spans="1:5" ht="21" x14ac:dyDescent="0.25">
      <c r="A2" s="117" t="str">
        <f>'Budget for GA Committee'!A2:E2</f>
        <v xml:space="preserve">Adventure Title:    </v>
      </c>
      <c r="B2" s="117"/>
      <c r="C2" s="117"/>
      <c r="D2" s="117"/>
    </row>
    <row r="3" spans="1:5" ht="21" customHeight="1" x14ac:dyDescent="0.25">
      <c r="A3" s="117" t="str">
        <f>'Budget for GA Committee'!A3:E3</f>
        <v xml:space="preserve">Planned Adventure Dates:    </v>
      </c>
      <c r="B3" s="117"/>
      <c r="C3" s="117"/>
      <c r="D3" s="117"/>
    </row>
    <row r="5" spans="1:5" ht="15.75" thickBot="1" x14ac:dyDescent="0.3">
      <c r="A5" s="133" t="s">
        <v>22</v>
      </c>
      <c r="B5" s="133"/>
      <c r="C5" s="133"/>
      <c r="D5" s="133"/>
      <c r="E5" s="133"/>
    </row>
    <row r="6" spans="1:5" ht="46.5" customHeight="1" thickBot="1" x14ac:dyDescent="0.3">
      <c r="A6" s="6" t="s">
        <v>0</v>
      </c>
      <c r="B6" s="11" t="s">
        <v>54</v>
      </c>
      <c r="C6" s="17" t="s">
        <v>26</v>
      </c>
      <c r="D6" s="17" t="s">
        <v>23</v>
      </c>
    </row>
    <row r="7" spans="1:5" ht="21.75" customHeight="1" x14ac:dyDescent="0.25">
      <c r="A7" s="81" t="s">
        <v>24</v>
      </c>
      <c r="B7" s="23">
        <f>'Budget for Club Accounting'!B7</f>
        <v>0</v>
      </c>
      <c r="C7" s="19"/>
      <c r="D7" s="79"/>
    </row>
    <row r="8" spans="1:5" ht="21.75" customHeight="1" x14ac:dyDescent="0.25">
      <c r="A8" s="82" t="s">
        <v>29</v>
      </c>
      <c r="B8" s="24">
        <f>'Budget for Club Accounting'!B8</f>
        <v>0</v>
      </c>
      <c r="C8" s="20"/>
      <c r="D8" s="80"/>
    </row>
    <row r="9" spans="1:5" ht="21.75" customHeight="1" x14ac:dyDescent="0.25">
      <c r="A9" s="82" t="s">
        <v>25</v>
      </c>
      <c r="B9" s="24">
        <f>'Budget for Club Accounting'!B9</f>
        <v>0</v>
      </c>
      <c r="C9" s="20"/>
      <c r="D9" s="80"/>
    </row>
    <row r="10" spans="1:5" ht="30" x14ac:dyDescent="0.25">
      <c r="A10" s="82" t="s">
        <v>34</v>
      </c>
      <c r="B10" s="24">
        <f>'Budget for Club Accounting'!B10</f>
        <v>0</v>
      </c>
      <c r="C10" s="20"/>
      <c r="D10" s="80"/>
    </row>
    <row r="11" spans="1:5" ht="21.75" customHeight="1" x14ac:dyDescent="0.25">
      <c r="A11" s="82" t="s">
        <v>35</v>
      </c>
      <c r="B11" s="24">
        <f>'Budget for Club Accounting'!B11</f>
        <v>0</v>
      </c>
      <c r="C11" s="20"/>
      <c r="D11" s="80"/>
    </row>
    <row r="12" spans="1:5" ht="30" x14ac:dyDescent="0.25">
      <c r="A12" s="82" t="s">
        <v>64</v>
      </c>
      <c r="B12" s="24">
        <f>'Budget for Club Accounting'!B12</f>
        <v>0</v>
      </c>
      <c r="C12" s="20"/>
      <c r="D12" s="80"/>
    </row>
    <row r="13" spans="1:5" ht="21.75" customHeight="1" thickBot="1" x14ac:dyDescent="0.3">
      <c r="A13" s="7" t="s">
        <v>21</v>
      </c>
      <c r="B13" s="25">
        <f>'Budget for Club Accounting'!B14</f>
        <v>0</v>
      </c>
      <c r="C13" s="20"/>
      <c r="D13" s="80">
        <f>SUM(D7:D12)*0.16</f>
        <v>0</v>
      </c>
    </row>
    <row r="14" spans="1:5" ht="21.75" customHeight="1" thickBot="1" x14ac:dyDescent="0.3">
      <c r="A14" s="18" t="s">
        <v>70</v>
      </c>
      <c r="B14" s="16">
        <f>'Budget for GA Committee'!D23</f>
        <v>0</v>
      </c>
      <c r="C14" s="15" t="e">
        <f>SUM(#REF!)</f>
        <v>#REF!</v>
      </c>
      <c r="D14" s="15">
        <f>SUM(D7:D13)</f>
        <v>0</v>
      </c>
    </row>
    <row r="15" spans="1:5" ht="24" customHeight="1" thickBot="1" x14ac:dyDescent="0.3"/>
    <row r="16" spans="1:5" ht="24" customHeight="1" thickBot="1" x14ac:dyDescent="0.3">
      <c r="A16" s="18" t="s">
        <v>67</v>
      </c>
      <c r="B16" s="85">
        <f>'Budget for Club Accounting'!B18</f>
        <v>0</v>
      </c>
      <c r="C16" s="26"/>
      <c r="D16" s="28"/>
    </row>
    <row r="17" spans="1:6" ht="21" customHeight="1" thickBot="1" x14ac:dyDescent="0.3">
      <c r="A17" s="18" t="s">
        <v>65</v>
      </c>
      <c r="B17" s="83">
        <f>'Budget for Club Accounting'!B19</f>
        <v>0</v>
      </c>
      <c r="C17" s="26"/>
      <c r="D17" s="28"/>
      <c r="E17" s="146"/>
      <c r="F17" s="133"/>
    </row>
    <row r="18" spans="1:6" ht="21.75" customHeight="1" thickBot="1" x14ac:dyDescent="0.3">
      <c r="A18" s="18" t="s">
        <v>66</v>
      </c>
      <c r="B18" s="84">
        <f>'Budget for Club Accounting'!B20</f>
        <v>0</v>
      </c>
      <c r="C18" s="21"/>
      <c r="D18" s="15">
        <f>D17-D14</f>
        <v>0</v>
      </c>
    </row>
    <row r="20" spans="1:6" ht="30" x14ac:dyDescent="0.25">
      <c r="A20" s="87" t="s">
        <v>68</v>
      </c>
      <c r="B20" s="86" t="e">
        <f>((B12+SUM(B7:B11))/B16)/(SUM(B7:B12)/B16)</f>
        <v>#DIV/0!</v>
      </c>
      <c r="C20" s="86"/>
      <c r="D20" s="86" t="e">
        <f>((D12+SUM(D7:D11))/D16)/(SUM(D7:D12)/D16)</f>
        <v>#DIV/0!</v>
      </c>
    </row>
  </sheetData>
  <mergeCells count="4">
    <mergeCell ref="A5:E5"/>
    <mergeCell ref="A2:D2"/>
    <mergeCell ref="E17:F17"/>
    <mergeCell ref="A3:D3"/>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Trip Cost Worksheet</vt:lpstr>
      <vt:lpstr>Budget for GA Committee</vt:lpstr>
      <vt:lpstr>Budget for Club Accounting</vt:lpstr>
      <vt:lpstr>Final Expense Summary</vt:lpstr>
      <vt:lpstr>Participants</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Cheryl</dc:creator>
  <cp:lastModifiedBy>Cheryl Talbert</cp:lastModifiedBy>
  <cp:lastPrinted>2019-08-31T01:11:31Z</cp:lastPrinted>
  <dcterms:created xsi:type="dcterms:W3CDTF">2013-11-19T21:57:21Z</dcterms:created>
  <dcterms:modified xsi:type="dcterms:W3CDTF">2023-11-30T03:36:31Z</dcterms:modified>
</cp:coreProperties>
</file>